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<sst xmlns="http://schemas.openxmlformats.org/spreadsheetml/2006/main" count="158" uniqueCount="150">
  <si>
    <t>Додаток 1</t>
  </si>
  <si>
    <t>Теплодарської міської ради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</si>
  <si>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</si>
  <si>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</si>
  <si>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</si>
  <si>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</si>
  <si>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</si>
  <si>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</si>
  <si>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</si>
  <si>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</si>
  <si>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</si>
  <si>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</si>
  <si>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</si>
  <si>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</si>
  <si>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</si>
  <si>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</si>
  <si>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</si>
  <si>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</si>
  <si>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</si>
  <si>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</si>
  <si>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14000000</t>
  </si>
  <si>
    <t>Внутрішні податки на товари і послуги</t>
  </si>
  <si>
    <t>14021900</t>
  </si>
  <si>
    <t>Акцизний податок з вироблених в Україні підакцизних товарів (пальне)</t>
  </si>
  <si>
    <t>14031900</t>
  </si>
  <si>
    <t>Акцизний податок з ввезених на митну територію України підакцизних товарів (пальне)</t>
  </si>
  <si>
    <t>14040000</t>
  </si>
  <si>
    <t>Акцизний податок з реалізації суб'єктами господарювання роздрібної торгівлі підакцизних товарів</t>
  </si>
  <si>
    <t>18000000</t>
  </si>
  <si>
    <t xml:space="preserve">Місцеві податки </t>
  </si>
  <si>
    <t>18010000</t>
  </si>
  <si>
    <t>Податок на майно</t>
  </si>
  <si>
    <t>18010100</t>
  </si>
  <si>
    <t>Податок на нерухоме майно, відменне від земельної ділянки, сплачений юридичними особами, які є власниками об'єктів житлової нерухомості</t>
  </si>
  <si>
    <t>18010200</t>
  </si>
  <si>
    <t>Податок на нерухоме майно, відменне від земельної ділянки, сплачений фізичними особами, які є власниками об'єктів житлової нерухомості</t>
  </si>
  <si>
    <t>18010300</t>
  </si>
  <si>
    <t>Податок на нерухоме майно,відмінне від зем.ділянки(фіз.осіб)нежитлової нерухомості</t>
  </si>
  <si>
    <t>18010400</t>
  </si>
  <si>
    <t>Податок на нерухоме майно, відменне від земельної ділянки, сплачений юридичними особами, які є власниками об'єктів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</si>
  <si>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</si>
  <si>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</si>
  <si>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</si>
  <si>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</si>
  <si>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</si>
  <si>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</si>
  <si>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</si>
  <si>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</si>
  <si>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</si>
  <si>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</si>
  <si>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18050000</t>
  </si>
  <si>
    <t xml:space="preserve">Єдиний податок </t>
  </si>
  <si>
    <t>18050300</t>
  </si>
  <si>
    <t>Єдиний податок  з юридичних осіб</t>
  </si>
  <si>
    <t>18050400</t>
  </si>
  <si>
    <t>Єдиний податок  з фізичних осіб</t>
  </si>
  <si>
    <t>19000000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</si>
  <si>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</si>
  <si>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</si>
  <si>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</si>
  <si>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</si>
  <si>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об'єднань, що вилучається до бюджету</t>
  </si>
  <si>
    <t>21080000</t>
  </si>
  <si>
    <t>Інші надходження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</si>
  <si>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</si>
  <si>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</si>
  <si>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</si>
  <si>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</si>
  <si>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</si>
  <si>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</si>
  <si>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</si>
  <si>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</si>
  <si>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</si>
  <si>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Плата за надання інших адміністративних послуг</t>
  </si>
  <si>
    <t>22012501</t>
  </si>
  <si>
    <t>22012600</t>
  </si>
  <si>
    <t xml:space="preserve">Адміністративний збір </t>
  </si>
  <si>
    <t>Надходження від орендної плати за користування цілісним майновим комплексом та іншим державним майном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</si>
  <si>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</si>
  <si>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</si>
  <si>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</si>
  <si>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22090200</t>
  </si>
  <si>
    <t>Державне мито, не віднесене до інших категорій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</si>
  <si>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</si>
  <si>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</si>
  <si>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24060300</t>
  </si>
  <si>
    <t>24160000</t>
  </si>
  <si>
    <t>Концесійні платежі</t>
  </si>
  <si>
    <t>24160100</t>
  </si>
  <si>
    <t>Концесійні платежі щодо об'єктів комунальної власності (крім тих, які мають цільове спрямування згідно із законом)</t>
  </si>
  <si>
    <t>24170000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</si>
  <si>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</si>
  <si>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</si>
  <si>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</si>
  <si>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25020000</t>
  </si>
  <si>
    <t>Інші джерела власних надходжень бюджетних установ</t>
  </si>
  <si>
    <t>Доходи від операцій з капіталом</t>
  </si>
  <si>
    <t xml:space="preserve">Кошти від відчуження майна, що належить  Автономній Республіці Крим та майна, що знаходиться у комунальній власності </t>
  </si>
  <si>
    <t>33010100</t>
  </si>
  <si>
    <t>Кошти від продажуземельних ділянок несільськогосподарського призначення, що перебуваютьу комунальній власності</t>
  </si>
  <si>
    <t>Разом:</t>
  </si>
  <si>
    <t xml:space="preserve">Офіційні трансферти </t>
  </si>
  <si>
    <t>41020000</t>
  </si>
  <si>
    <t>Дотації з державного бюджету місцевим бюджетам</t>
  </si>
  <si>
    <t>41020100</t>
  </si>
  <si>
    <t>Базова дотація</t>
  </si>
  <si>
    <t>41030000</t>
  </si>
  <si>
    <t>Субвенції  з державного бюджету місцевим бюджетам</t>
  </si>
  <si>
    <t>41033900</t>
  </si>
  <si>
    <t>Освітня субвенція з державного бюджету місцевим бюджетам</t>
  </si>
  <si>
    <t>41034200</t>
  </si>
  <si>
    <t>Медична субвенція з державного бюджету місцевим бюджетам</t>
  </si>
  <si>
    <t>41050000</t>
  </si>
  <si>
    <t>Субвенції  з місцевих бюджетів іншим місцевим бюджетам</t>
  </si>
  <si>
    <t>41050300</t>
  </si>
  <si>
    <t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 </t>
  </si>
  <si>
    <t>41050100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</si>
  <si>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</si>
  <si>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41050200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</si>
  <si>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</si>
  <si>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41051500</t>
  </si>
  <si>
    <t>41052000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</si>
  <si>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</si>
  <si>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</si>
  <si>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</si>
  <si>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41053500</t>
  </si>
  <si>
    <t>Субвенція з місцевого бюджету на виконання інвестиційних проектів</t>
  </si>
  <si>
    <t>Всього доходів</t>
  </si>
  <si>
    <t>Начальник фінансового управління</t>
  </si>
  <si>
    <t>С. П. Одарич</t>
  </si>
  <si>
    <t>Доходи бюджету міста Теплодар на 2019 рік</t>
  </si>
  <si>
    <t>19010000</t>
  </si>
  <si>
    <t>19010100</t>
  </si>
  <si>
    <t>19010200</t>
  </si>
  <si>
    <t>19010300</t>
  </si>
  <si>
    <t>Екологічний збір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</si>
  <si>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</si>
  <si>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</si>
  <si>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</si>
  <si>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41053900</t>
  </si>
  <si>
    <t>Інші субвенції (пільгове медичнеобслуговування громадян, які постраждали внаслідок Чорнобильської катастрофи)</t>
  </si>
  <si>
    <t>Інші субвенції (видатки на поховання учасників бойових дій та осіб з інвалідністю внаслідок війни)</t>
  </si>
  <si>
    <t>Інші субвенції (компенсаційні виплати особам з інвалідністю на бензин, ремонт, технічне обслуговування автомобілів, мотоколясок і на транспортне обслуговування)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</si>
  <si>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</si>
  <si>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 (закупівля україномовних дидактичних матеріалів)</t>
  </si>
  <si>
    <t>Субвенція з місцевого бюджету на здійснення переданих видатків у сфері охорони здоров’я за рахунок коштів медичної субвенції (на централізовані заходи з лікування хворих на цукровий та нецукровий діабет)</t>
  </si>
  <si>
    <t>Субвенція з місцевого бюджету на здійснення переданих видатків у сфері охорони здоров’я за рахунок коштів медичної субвенції (цільові кошти для медичного обслуговування внутрішньо переміщених осіб)</t>
  </si>
  <si>
    <t xml:space="preserve">до рішення   </t>
  </si>
  <si>
    <t xml:space="preserve">від 26 березня 2019р.                                                                                        </t>
  </si>
  <si>
    <t>№551-VII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</si>
</sst>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5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" fontId="0" fillId="0" borderId="0" xfId="0" applyNumberForma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0" fontId="13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wrapText="1"/>
    </xf>
    <xf numFmtId="0" fontId="21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4" fontId="8" fillId="0" borderId="10" xfId="0" applyNumberFormat="1" applyFont="1" applyFill="1" applyBorder="1" applyAlignment="1">
      <alignment wrapText="1"/>
    </xf>
    <xf numFmtId="4" fontId="11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4" fontId="13" fillId="0" borderId="12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0.57421875" style="4" customWidth="1"/>
    <col min="2" max="2" width="55.7109375" style="5" customWidth="1"/>
    <col min="3" max="3" width="15.7109375" style="5" customWidth="1"/>
    <col min="4" max="4" width="10.8515625" style="5" customWidth="1"/>
    <col min="5" max="5" width="13.7109375" style="5" customWidth="1"/>
    <col min="6" max="6" width="20.140625" style="5" customWidth="1"/>
    <col min="7" max="7" width="9.8515625" style="6" bestFit="1" customWidth="1"/>
    <col min="8" max="8" width="12.7109375" style="6" bestFit="1" customWidth="1"/>
    <col min="9" max="9" width="16.57421875" style="6" customWidth="1"/>
    <col min="10" max="16384" width="9.140625" style="6" customWidth="1"/>
  </cols>
  <sheetData>
    <row r="1" spans="4:6" s="1" customFormat="1" ht="18.75" customHeight="1">
      <c r="D1" s="2" t="s">
        <v>0</v>
      </c>
      <c r="E1" s="3"/>
      <c r="F1" s="3"/>
    </row>
    <row r="2" spans="4:6" s="1" customFormat="1" ht="18.75">
      <c r="D2" s="63" t="s">
        <v>147</v>
      </c>
      <c r="E2" s="63"/>
      <c r="F2" s="63"/>
    </row>
    <row r="3" spans="4:6" s="1" customFormat="1" ht="18.75">
      <c r="D3" s="63" t="s">
        <v>1</v>
      </c>
      <c r="E3" s="63"/>
      <c r="F3" s="63"/>
    </row>
    <row r="4" spans="4:6" ht="15">
      <c r="D4" s="64" t="s">
        <v>148</v>
      </c>
      <c r="E4" s="65"/>
      <c r="F4" s="65"/>
    </row>
    <row r="5" spans="4:6" ht="15">
      <c r="D5" s="64" t="s">
        <v>149</v>
      </c>
      <c r="E5" s="64"/>
      <c r="F5" s="64"/>
    </row>
    <row r="6" spans="1:6" ht="16.5">
      <c r="A6" s="67" t="s">
        <v>130</v>
      </c>
      <c r="B6" s="67"/>
      <c r="C6" s="67"/>
      <c r="D6" s="67"/>
      <c r="E6" s="67"/>
      <c r="F6" s="67"/>
    </row>
    <row r="7" ht="14.25">
      <c r="F7" s="7" t="s">
        <v>2</v>
      </c>
    </row>
    <row r="8" spans="1:6" s="5" customFormat="1" ht="23.25" customHeight="1">
      <c r="A8" s="68" t="s">
        <v>3</v>
      </c>
      <c r="B8" s="70" t="s">
        <v>4</v>
      </c>
      <c r="C8" s="70" t="s">
        <v>5</v>
      </c>
      <c r="D8" s="62" t="s">
        <v>6</v>
      </c>
      <c r="E8" s="62"/>
      <c r="F8" s="62" t="s">
        <v>7</v>
      </c>
    </row>
    <row r="9" spans="1:6" s="5" customFormat="1" ht="82.5" customHeight="1">
      <c r="A9" s="69"/>
      <c r="B9" s="70"/>
      <c r="C9" s="70"/>
      <c r="D9" s="9" t="s">
        <v>7</v>
      </c>
      <c r="E9" s="8" t="s">
        <v>8</v>
      </c>
      <c r="F9" s="62"/>
    </row>
    <row r="10" spans="1:8" s="12" customFormat="1" ht="21.75" customHeight="1">
      <c r="A10" s="10">
        <v>10000000</v>
      </c>
      <c r="B10" s="11" t="s">
        <v>9</v>
      </c>
      <c r="C10" s="49">
        <f>C11+C19+C23+C37</f>
        <v>26255200</v>
      </c>
      <c r="D10" s="49">
        <f>D11+D19+D23+D37</f>
        <v>23815</v>
      </c>
      <c r="E10" s="49">
        <f>E11+E19+E23+E37</f>
        <v>0</v>
      </c>
      <c r="F10" s="49">
        <f>F11+F19+F23+F37</f>
        <v>26279015</v>
      </c>
      <c r="H10" s="48"/>
    </row>
    <row r="11" spans="1:6" s="15" customFormat="1" ht="31.5" customHeight="1">
      <c r="A11" s="13">
        <v>11000000</v>
      </c>
      <c r="B11" s="14" t="s">
        <v>10</v>
      </c>
      <c r="C11" s="53">
        <f>C12+C17</f>
        <v>10631500</v>
      </c>
      <c r="D11" s="50"/>
      <c r="E11" s="50"/>
      <c r="F11" s="50">
        <f>C11+D11</f>
        <v>10631500</v>
      </c>
    </row>
    <row r="12" spans="1:8" s="16" customFormat="1" ht="15.75">
      <c r="A12" s="13">
        <v>11010000</v>
      </c>
      <c r="B12" s="14" t="s">
        <v>11</v>
      </c>
      <c r="C12" s="53">
        <f>SUM(C13:C16)</f>
        <v>10629700</v>
      </c>
      <c r="D12" s="51"/>
      <c r="E12" s="51"/>
      <c r="F12" s="51">
        <f aca="true" t="shared" si="0" ref="F12:F71">C12+D12</f>
        <v>10629700</v>
      </c>
      <c r="G12" s="17"/>
      <c r="H12" s="17"/>
    </row>
    <row r="13" spans="1:6" ht="48" customHeight="1">
      <c r="A13" s="18">
        <v>11010100</v>
      </c>
      <c r="B13" s="19" t="s">
        <v>12</v>
      </c>
      <c r="C13" s="55">
        <v>9885600</v>
      </c>
      <c r="D13" s="52"/>
      <c r="E13" s="52"/>
      <c r="F13" s="52">
        <f t="shared" si="0"/>
        <v>9885600</v>
      </c>
    </row>
    <row r="14" spans="1:6" ht="80.25" customHeight="1">
      <c r="A14" s="18">
        <v>11010200</v>
      </c>
      <c r="B14" s="20" t="s">
        <v>13</v>
      </c>
      <c r="C14" s="55">
        <v>265800</v>
      </c>
      <c r="D14" s="52"/>
      <c r="E14" s="52"/>
      <c r="F14" s="52">
        <f t="shared" si="0"/>
        <v>265800</v>
      </c>
    </row>
    <row r="15" spans="1:6" ht="47.25">
      <c r="A15" s="18" t="s">
        <v>14</v>
      </c>
      <c r="B15" s="20" t="s">
        <v>15</v>
      </c>
      <c r="C15" s="55">
        <v>212600</v>
      </c>
      <c r="D15" s="52"/>
      <c r="E15" s="52"/>
      <c r="F15" s="52">
        <f t="shared" si="0"/>
        <v>212600</v>
      </c>
    </row>
    <row r="16" spans="1:6" ht="32.25" customHeight="1">
      <c r="A16" s="18" t="s">
        <v>16</v>
      </c>
      <c r="B16" s="20" t="s">
        <v>17</v>
      </c>
      <c r="C16" s="55">
        <v>265700</v>
      </c>
      <c r="D16" s="52"/>
      <c r="E16" s="52"/>
      <c r="F16" s="52">
        <f t="shared" si="0"/>
        <v>265700</v>
      </c>
    </row>
    <row r="17" spans="1:6" s="16" customFormat="1" ht="15.75">
      <c r="A17" s="13">
        <v>11020000</v>
      </c>
      <c r="B17" s="14" t="s">
        <v>18</v>
      </c>
      <c r="C17" s="54">
        <v>1800</v>
      </c>
      <c r="D17" s="51"/>
      <c r="E17" s="51"/>
      <c r="F17" s="51">
        <f t="shared" si="0"/>
        <v>1800</v>
      </c>
    </row>
    <row r="18" spans="1:6" ht="31.5">
      <c r="A18" s="18">
        <v>11020200</v>
      </c>
      <c r="B18" s="20" t="s">
        <v>19</v>
      </c>
      <c r="C18" s="55">
        <v>1800</v>
      </c>
      <c r="D18" s="52"/>
      <c r="E18" s="52"/>
      <c r="F18" s="52">
        <f t="shared" si="0"/>
        <v>1800</v>
      </c>
    </row>
    <row r="19" spans="1:6" s="15" customFormat="1" ht="15.75">
      <c r="A19" s="13" t="s">
        <v>20</v>
      </c>
      <c r="B19" s="21" t="s">
        <v>21</v>
      </c>
      <c r="C19" s="53">
        <f>C20+C21+C22</f>
        <v>701400</v>
      </c>
      <c r="D19" s="50"/>
      <c r="E19" s="50"/>
      <c r="F19" s="50">
        <f t="shared" si="0"/>
        <v>701400</v>
      </c>
    </row>
    <row r="20" spans="1:6" ht="31.5">
      <c r="A20" s="18" t="s">
        <v>22</v>
      </c>
      <c r="B20" s="20" t="s">
        <v>23</v>
      </c>
      <c r="C20" s="55">
        <v>21300</v>
      </c>
      <c r="D20" s="52"/>
      <c r="E20" s="52"/>
      <c r="F20" s="52">
        <f t="shared" si="0"/>
        <v>21300</v>
      </c>
    </row>
    <row r="21" spans="1:6" ht="31.5">
      <c r="A21" s="18" t="s">
        <v>24</v>
      </c>
      <c r="B21" s="20" t="s">
        <v>25</v>
      </c>
      <c r="C21" s="55">
        <v>80100</v>
      </c>
      <c r="D21" s="52"/>
      <c r="E21" s="52"/>
      <c r="F21" s="52">
        <f t="shared" si="0"/>
        <v>80100</v>
      </c>
    </row>
    <row r="22" spans="1:6" ht="47.25">
      <c r="A22" s="18" t="s">
        <v>26</v>
      </c>
      <c r="B22" s="20" t="s">
        <v>27</v>
      </c>
      <c r="C22" s="55">
        <v>600000</v>
      </c>
      <c r="D22" s="52"/>
      <c r="E22" s="52"/>
      <c r="F22" s="52">
        <f t="shared" si="0"/>
        <v>600000</v>
      </c>
    </row>
    <row r="23" spans="1:6" s="15" customFormat="1" ht="15.75">
      <c r="A23" s="13" t="s">
        <v>28</v>
      </c>
      <c r="B23" s="14" t="s">
        <v>29</v>
      </c>
      <c r="C23" s="53">
        <f>C24+C34</f>
        <v>14922300</v>
      </c>
      <c r="D23" s="53">
        <f>D25+D29+D34</f>
        <v>0</v>
      </c>
      <c r="E23" s="53">
        <f>E25+E34</f>
        <v>0</v>
      </c>
      <c r="F23" s="50">
        <f t="shared" si="0"/>
        <v>14922300</v>
      </c>
    </row>
    <row r="24" spans="1:6" s="16" customFormat="1" ht="15.75">
      <c r="A24" s="22" t="s">
        <v>30</v>
      </c>
      <c r="B24" s="23" t="s">
        <v>31</v>
      </c>
      <c r="C24" s="54">
        <f>SUM(C25:C33)</f>
        <v>8904300</v>
      </c>
      <c r="D24" s="54"/>
      <c r="E24" s="54"/>
      <c r="F24" s="51">
        <f t="shared" si="0"/>
        <v>8904300</v>
      </c>
    </row>
    <row r="25" spans="1:7" ht="46.5" customHeight="1">
      <c r="A25" s="18" t="s">
        <v>32</v>
      </c>
      <c r="B25" s="24" t="s">
        <v>33</v>
      </c>
      <c r="C25" s="55">
        <v>13100</v>
      </c>
      <c r="D25" s="52"/>
      <c r="E25" s="52"/>
      <c r="F25" s="52">
        <f t="shared" si="0"/>
        <v>13100</v>
      </c>
      <c r="G25" s="25"/>
    </row>
    <row r="26" spans="1:6" ht="47.25">
      <c r="A26" s="18" t="s">
        <v>34</v>
      </c>
      <c r="B26" s="24" t="s">
        <v>35</v>
      </c>
      <c r="C26" s="55">
        <v>39600</v>
      </c>
      <c r="D26" s="52"/>
      <c r="E26" s="52"/>
      <c r="F26" s="52">
        <f t="shared" si="0"/>
        <v>39600</v>
      </c>
    </row>
    <row r="27" spans="1:6" ht="31.5">
      <c r="A27" s="18" t="s">
        <v>36</v>
      </c>
      <c r="B27" s="24" t="s">
        <v>37</v>
      </c>
      <c r="C27" s="55">
        <v>27900</v>
      </c>
      <c r="D27" s="52"/>
      <c r="E27" s="52"/>
      <c r="F27" s="52">
        <f t="shared" si="0"/>
        <v>27900</v>
      </c>
    </row>
    <row r="28" spans="1:9" ht="47.25" customHeight="1">
      <c r="A28" s="18" t="s">
        <v>38</v>
      </c>
      <c r="B28" s="26" t="s">
        <v>39</v>
      </c>
      <c r="C28" s="55">
        <v>247000</v>
      </c>
      <c r="D28" s="52"/>
      <c r="E28" s="52"/>
      <c r="F28" s="52">
        <f t="shared" si="0"/>
        <v>247000</v>
      </c>
      <c r="I28" s="25"/>
    </row>
    <row r="29" spans="1:9" ht="15.75">
      <c r="A29" s="18" t="s">
        <v>40</v>
      </c>
      <c r="B29" s="19" t="s">
        <v>41</v>
      </c>
      <c r="C29" s="55">
        <v>1091400</v>
      </c>
      <c r="D29" s="55"/>
      <c r="E29" s="52"/>
      <c r="F29" s="52">
        <f t="shared" si="0"/>
        <v>1091400</v>
      </c>
      <c r="G29" s="25"/>
      <c r="I29" s="25"/>
    </row>
    <row r="30" spans="1:9" ht="15.75" customHeight="1">
      <c r="A30" s="18" t="s">
        <v>42</v>
      </c>
      <c r="B30" s="19" t="s">
        <v>43</v>
      </c>
      <c r="C30" s="55">
        <v>6643900</v>
      </c>
      <c r="D30" s="52"/>
      <c r="E30" s="52"/>
      <c r="F30" s="52">
        <f t="shared" si="0"/>
        <v>6643900</v>
      </c>
      <c r="I30" s="25"/>
    </row>
    <row r="31" spans="1:9" ht="15.75">
      <c r="A31" s="18" t="s">
        <v>44</v>
      </c>
      <c r="B31" s="19" t="s">
        <v>45</v>
      </c>
      <c r="C31" s="55">
        <v>128300</v>
      </c>
      <c r="D31" s="52"/>
      <c r="E31" s="52"/>
      <c r="F31" s="52">
        <f t="shared" si="0"/>
        <v>128300</v>
      </c>
      <c r="I31" s="25"/>
    </row>
    <row r="32" spans="1:9" ht="15.75">
      <c r="A32" s="18" t="s">
        <v>46</v>
      </c>
      <c r="B32" s="19" t="s">
        <v>47</v>
      </c>
      <c r="C32" s="55">
        <v>713100</v>
      </c>
      <c r="D32" s="52"/>
      <c r="E32" s="52"/>
      <c r="F32" s="52">
        <f t="shared" si="0"/>
        <v>713100</v>
      </c>
      <c r="I32" s="25"/>
    </row>
    <row r="33" spans="1:6" ht="15.75">
      <c r="A33" s="18" t="s">
        <v>48</v>
      </c>
      <c r="B33" s="19" t="s">
        <v>49</v>
      </c>
      <c r="C33" s="55">
        <v>0</v>
      </c>
      <c r="D33" s="52"/>
      <c r="E33" s="52"/>
      <c r="F33" s="52">
        <f t="shared" si="0"/>
        <v>0</v>
      </c>
    </row>
    <row r="34" spans="1:6" s="16" customFormat="1" ht="20.25" customHeight="1">
      <c r="A34" s="22" t="s">
        <v>50</v>
      </c>
      <c r="B34" s="27" t="s">
        <v>51</v>
      </c>
      <c r="C34" s="54">
        <f>C35+C36</f>
        <v>6018000</v>
      </c>
      <c r="D34" s="54"/>
      <c r="E34" s="54"/>
      <c r="F34" s="51">
        <f t="shared" si="0"/>
        <v>6018000</v>
      </c>
    </row>
    <row r="35" spans="1:6" ht="15.75">
      <c r="A35" s="18" t="s">
        <v>52</v>
      </c>
      <c r="B35" s="28" t="s">
        <v>53</v>
      </c>
      <c r="C35" s="55">
        <v>1216200</v>
      </c>
      <c r="D35" s="52"/>
      <c r="E35" s="52"/>
      <c r="F35" s="52">
        <f t="shared" si="0"/>
        <v>1216200</v>
      </c>
    </row>
    <row r="36" spans="1:6" ht="15.75">
      <c r="A36" s="18" t="s">
        <v>54</v>
      </c>
      <c r="B36" s="28" t="s">
        <v>55</v>
      </c>
      <c r="C36" s="55">
        <v>4801800</v>
      </c>
      <c r="D36" s="52"/>
      <c r="E36" s="52"/>
      <c r="F36" s="52">
        <f t="shared" si="0"/>
        <v>4801800</v>
      </c>
    </row>
    <row r="37" spans="1:6" s="15" customFormat="1" ht="39.75" customHeight="1">
      <c r="A37" s="13" t="s">
        <v>56</v>
      </c>
      <c r="B37" s="21" t="s">
        <v>57</v>
      </c>
      <c r="C37" s="50"/>
      <c r="D37" s="50">
        <f>D38</f>
        <v>23815</v>
      </c>
      <c r="E37" s="50"/>
      <c r="F37" s="50">
        <f t="shared" si="0"/>
        <v>23815</v>
      </c>
    </row>
    <row r="38" spans="1:6" s="15" customFormat="1" ht="39.75" customHeight="1">
      <c r="A38" s="13" t="s">
        <v>131</v>
      </c>
      <c r="B38" s="21" t="s">
        <v>135</v>
      </c>
      <c r="C38" s="50"/>
      <c r="D38" s="50">
        <f>SUM(D39:D41)</f>
        <v>23815</v>
      </c>
      <c r="E38" s="50"/>
      <c r="F38" s="50">
        <f>D38</f>
        <v>23815</v>
      </c>
    </row>
    <row r="39" spans="1:6" s="15" customFormat="1" ht="39.75" customHeight="1">
      <c r="A39" s="13" t="s">
        <v>132</v>
      </c>
      <c r="B39" s="20" t="s">
        <v>136</v>
      </c>
      <c r="C39" s="50"/>
      <c r="D39" s="50">
        <v>22235</v>
      </c>
      <c r="E39" s="50"/>
      <c r="F39" s="50">
        <f>C39+D39</f>
        <v>22235</v>
      </c>
    </row>
    <row r="40" spans="1:6" s="15" customFormat="1" ht="39.75" customHeight="1">
      <c r="A40" s="13" t="s">
        <v>133</v>
      </c>
      <c r="B40" s="24" t="s">
        <v>137</v>
      </c>
      <c r="C40" s="50"/>
      <c r="D40" s="50">
        <v>950</v>
      </c>
      <c r="E40" s="50"/>
      <c r="F40" s="50">
        <f>C40+D40</f>
        <v>950</v>
      </c>
    </row>
    <row r="41" spans="1:6" s="15" customFormat="1" ht="51.75" customHeight="1">
      <c r="A41" s="13" t="s">
        <v>134</v>
      </c>
      <c r="B41" s="28" t="s">
        <v>138</v>
      </c>
      <c r="C41" s="50"/>
      <c r="D41" s="50">
        <v>630</v>
      </c>
      <c r="E41" s="50"/>
      <c r="F41" s="50">
        <f>C41+D41</f>
        <v>630</v>
      </c>
    </row>
    <row r="42" spans="1:6" s="12" customFormat="1" ht="21" customHeight="1">
      <c r="A42" s="10">
        <v>20000000</v>
      </c>
      <c r="B42" s="11" t="s">
        <v>58</v>
      </c>
      <c r="C42" s="49">
        <f>C43+C50+C60+C66</f>
        <v>4486600</v>
      </c>
      <c r="D42" s="49">
        <f>D43+D50+D60+D66</f>
        <v>1082370</v>
      </c>
      <c r="E42" s="49"/>
      <c r="F42" s="49">
        <f>F43+F50+F60+F66</f>
        <v>5568970</v>
      </c>
    </row>
    <row r="43" spans="1:6" s="15" customFormat="1" ht="18" customHeight="1">
      <c r="A43" s="13">
        <v>21000000</v>
      </c>
      <c r="B43" s="21" t="s">
        <v>59</v>
      </c>
      <c r="C43" s="53">
        <f>C44+C46</f>
        <v>117600</v>
      </c>
      <c r="D43" s="50"/>
      <c r="E43" s="50"/>
      <c r="F43" s="50">
        <f t="shared" si="0"/>
        <v>117600</v>
      </c>
    </row>
    <row r="44" spans="1:6" s="16" customFormat="1" ht="18" customHeight="1">
      <c r="A44" s="22" t="s">
        <v>60</v>
      </c>
      <c r="B44" s="29" t="s">
        <v>61</v>
      </c>
      <c r="C44" s="54">
        <f>C45</f>
        <v>800</v>
      </c>
      <c r="D44" s="51"/>
      <c r="E44" s="51"/>
      <c r="F44" s="52">
        <f t="shared" si="0"/>
        <v>800</v>
      </c>
    </row>
    <row r="45" spans="1:6" s="30" customFormat="1" ht="48.75" customHeight="1">
      <c r="A45" s="18">
        <v>21010300</v>
      </c>
      <c r="B45" s="20" t="s">
        <v>61</v>
      </c>
      <c r="C45" s="55">
        <v>800</v>
      </c>
      <c r="D45" s="52"/>
      <c r="E45" s="52"/>
      <c r="F45" s="52">
        <f t="shared" si="0"/>
        <v>800</v>
      </c>
    </row>
    <row r="46" spans="1:6" s="15" customFormat="1" ht="16.5" customHeight="1">
      <c r="A46" s="13" t="s">
        <v>62</v>
      </c>
      <c r="B46" s="21" t="s">
        <v>63</v>
      </c>
      <c r="C46" s="53">
        <f>C48+C47+C49</f>
        <v>116800</v>
      </c>
      <c r="D46" s="50"/>
      <c r="E46" s="50"/>
      <c r="F46" s="50">
        <f>C46+D46</f>
        <v>116800</v>
      </c>
    </row>
    <row r="47" spans="1:6" s="16" customFormat="1" ht="16.5" customHeight="1">
      <c r="A47" s="22" t="s">
        <v>64</v>
      </c>
      <c r="B47" s="29" t="s">
        <v>65</v>
      </c>
      <c r="C47" s="54">
        <v>1800</v>
      </c>
      <c r="D47" s="51"/>
      <c r="E47" s="51"/>
      <c r="F47" s="51">
        <f>C47</f>
        <v>1800</v>
      </c>
    </row>
    <row r="48" spans="1:6" s="30" customFormat="1" ht="15.75">
      <c r="A48" s="18">
        <v>21081100</v>
      </c>
      <c r="B48" s="26" t="s">
        <v>66</v>
      </c>
      <c r="C48" s="55">
        <v>3400</v>
      </c>
      <c r="D48" s="52"/>
      <c r="E48" s="52"/>
      <c r="F48" s="52">
        <f>C48+D48</f>
        <v>3400</v>
      </c>
    </row>
    <row r="49" spans="1:6" s="30" customFormat="1" ht="47.25">
      <c r="A49" s="18" t="s">
        <v>67</v>
      </c>
      <c r="B49" s="26" t="s">
        <v>68</v>
      </c>
      <c r="C49" s="55">
        <v>111600</v>
      </c>
      <c r="D49" s="52"/>
      <c r="E49" s="52"/>
      <c r="F49" s="52">
        <f>C49+D49</f>
        <v>111600</v>
      </c>
    </row>
    <row r="50" spans="1:6" s="15" customFormat="1" ht="31.5">
      <c r="A50" s="13">
        <v>22000000</v>
      </c>
      <c r="B50" s="21" t="s">
        <v>69</v>
      </c>
      <c r="C50" s="53">
        <f>C51+C55+C57</f>
        <v>4293000</v>
      </c>
      <c r="D50" s="50"/>
      <c r="E50" s="50"/>
      <c r="F50" s="50">
        <f t="shared" si="0"/>
        <v>4293000</v>
      </c>
    </row>
    <row r="51" spans="1:6" s="16" customFormat="1" ht="15.75">
      <c r="A51" s="22" t="s">
        <v>70</v>
      </c>
      <c r="B51" s="29" t="s">
        <v>71</v>
      </c>
      <c r="C51" s="54">
        <f>C52+C53+C54</f>
        <v>880100</v>
      </c>
      <c r="D51" s="51"/>
      <c r="E51" s="51"/>
      <c r="F51" s="51">
        <f>C51+D51</f>
        <v>880100</v>
      </c>
    </row>
    <row r="52" spans="1:6" ht="19.5" customHeight="1">
      <c r="A52" s="18" t="s">
        <v>72</v>
      </c>
      <c r="B52" s="28" t="s">
        <v>73</v>
      </c>
      <c r="C52" s="55">
        <v>9600</v>
      </c>
      <c r="D52" s="52"/>
      <c r="E52" s="52"/>
      <c r="F52" s="52">
        <f t="shared" si="0"/>
        <v>9600</v>
      </c>
    </row>
    <row r="53" spans="1:6" ht="19.5" customHeight="1">
      <c r="A53" s="18" t="s">
        <v>74</v>
      </c>
      <c r="B53" s="28" t="s">
        <v>73</v>
      </c>
      <c r="C53" s="55">
        <v>766000</v>
      </c>
      <c r="D53" s="52"/>
      <c r="E53" s="52"/>
      <c r="F53" s="52">
        <f>C53+D53</f>
        <v>766000</v>
      </c>
    </row>
    <row r="54" spans="1:6" ht="19.5" customHeight="1">
      <c r="A54" s="18" t="s">
        <v>75</v>
      </c>
      <c r="B54" s="28" t="s">
        <v>76</v>
      </c>
      <c r="C54" s="55">
        <v>104500</v>
      </c>
      <c r="D54" s="52"/>
      <c r="E54" s="52"/>
      <c r="F54" s="52">
        <f t="shared" si="0"/>
        <v>104500</v>
      </c>
    </row>
    <row r="55" spans="1:6" s="16" customFormat="1" ht="33" customHeight="1">
      <c r="A55" s="22">
        <v>22080000</v>
      </c>
      <c r="B55" s="27" t="s">
        <v>77</v>
      </c>
      <c r="C55" s="54">
        <v>3280200</v>
      </c>
      <c r="D55" s="51"/>
      <c r="E55" s="51"/>
      <c r="F55" s="51">
        <f t="shared" si="0"/>
        <v>3280200</v>
      </c>
    </row>
    <row r="56" spans="1:6" s="30" customFormat="1" ht="33" customHeight="1">
      <c r="A56" s="18" t="s">
        <v>78</v>
      </c>
      <c r="B56" s="28" t="s">
        <v>79</v>
      </c>
      <c r="C56" s="55">
        <v>3280200</v>
      </c>
      <c r="D56" s="52"/>
      <c r="E56" s="52"/>
      <c r="F56" s="52">
        <f>C56+D56</f>
        <v>3280200</v>
      </c>
    </row>
    <row r="57" spans="1:6" s="15" customFormat="1" ht="15.75">
      <c r="A57" s="13">
        <v>22090000</v>
      </c>
      <c r="B57" s="38" t="s">
        <v>80</v>
      </c>
      <c r="C57" s="53">
        <f>C58+C59</f>
        <v>132700</v>
      </c>
      <c r="D57" s="50"/>
      <c r="E57" s="50"/>
      <c r="F57" s="50">
        <f t="shared" si="0"/>
        <v>132700</v>
      </c>
    </row>
    <row r="58" spans="1:6" ht="15.75">
      <c r="A58" s="18" t="s">
        <v>81</v>
      </c>
      <c r="B58" s="28" t="s">
        <v>82</v>
      </c>
      <c r="C58" s="55">
        <v>127500</v>
      </c>
      <c r="D58" s="52"/>
      <c r="E58" s="52"/>
      <c r="F58" s="52">
        <f t="shared" si="0"/>
        <v>127500</v>
      </c>
    </row>
    <row r="59" spans="1:6" ht="47.25">
      <c r="A59" s="18">
        <v>22090400</v>
      </c>
      <c r="B59" s="28" t="s">
        <v>83</v>
      </c>
      <c r="C59" s="55">
        <v>5200</v>
      </c>
      <c r="D59" s="52"/>
      <c r="E59" s="52"/>
      <c r="F59" s="52">
        <f t="shared" si="0"/>
        <v>5200</v>
      </c>
    </row>
    <row r="60" spans="1:6" s="15" customFormat="1" ht="15.75">
      <c r="A60" s="13">
        <v>24000000</v>
      </c>
      <c r="B60" s="32" t="s">
        <v>84</v>
      </c>
      <c r="C60" s="53">
        <f>C61+C65+C63</f>
        <v>76000</v>
      </c>
      <c r="D60" s="53">
        <f>D61+D65</f>
        <v>0</v>
      </c>
      <c r="E60" s="53">
        <f>E61+E65</f>
        <v>0</v>
      </c>
      <c r="F60" s="50">
        <f t="shared" si="0"/>
        <v>76000</v>
      </c>
    </row>
    <row r="61" spans="1:9" s="16" customFormat="1" ht="15.75">
      <c r="A61" s="22">
        <v>24060000</v>
      </c>
      <c r="B61" s="33" t="s">
        <v>63</v>
      </c>
      <c r="C61" s="54">
        <f>C62</f>
        <v>76000</v>
      </c>
      <c r="D61" s="51"/>
      <c r="E61" s="51"/>
      <c r="F61" s="51">
        <f t="shared" si="0"/>
        <v>76000</v>
      </c>
      <c r="I61" s="34"/>
    </row>
    <row r="62" spans="1:6" s="30" customFormat="1" ht="15.75">
      <c r="A62" s="18" t="s">
        <v>85</v>
      </c>
      <c r="B62" s="26" t="s">
        <v>63</v>
      </c>
      <c r="C62" s="55">
        <v>76000</v>
      </c>
      <c r="D62" s="52"/>
      <c r="E62" s="52"/>
      <c r="F62" s="52">
        <f>C62+D62</f>
        <v>76000</v>
      </c>
    </row>
    <row r="63" spans="1:6" s="30" customFormat="1" ht="15.75">
      <c r="A63" s="22" t="s">
        <v>86</v>
      </c>
      <c r="B63" s="35" t="s">
        <v>87</v>
      </c>
      <c r="C63" s="54">
        <v>0</v>
      </c>
      <c r="D63" s="51"/>
      <c r="E63" s="51"/>
      <c r="F63" s="51">
        <f>C63+D63</f>
        <v>0</v>
      </c>
    </row>
    <row r="64" spans="1:6" s="30" customFormat="1" ht="47.25">
      <c r="A64" s="18" t="s">
        <v>88</v>
      </c>
      <c r="B64" s="36" t="s">
        <v>89</v>
      </c>
      <c r="C64" s="55">
        <v>0</v>
      </c>
      <c r="D64" s="52"/>
      <c r="E64" s="52"/>
      <c r="F64" s="52"/>
    </row>
    <row r="65" spans="1:6" s="16" customFormat="1" ht="26.25">
      <c r="A65" s="22" t="s">
        <v>90</v>
      </c>
      <c r="B65" s="37" t="s">
        <v>91</v>
      </c>
      <c r="C65" s="54"/>
      <c r="D65" s="51">
        <v>0</v>
      </c>
      <c r="E65" s="51">
        <v>0</v>
      </c>
      <c r="F65" s="52">
        <f>C65+D65</f>
        <v>0</v>
      </c>
    </row>
    <row r="66" spans="1:6" s="15" customFormat="1" ht="15.75">
      <c r="A66" s="13">
        <v>25000000</v>
      </c>
      <c r="B66" s="38" t="s">
        <v>92</v>
      </c>
      <c r="C66" s="53"/>
      <c r="D66" s="50">
        <f>D67+D68</f>
        <v>1082370</v>
      </c>
      <c r="E66" s="50"/>
      <c r="F66" s="50">
        <f t="shared" si="0"/>
        <v>1082370</v>
      </c>
    </row>
    <row r="67" spans="1:6" s="16" customFormat="1" ht="31.5" customHeight="1">
      <c r="A67" s="22">
        <v>25010000</v>
      </c>
      <c r="B67" s="31" t="s">
        <v>93</v>
      </c>
      <c r="C67" s="54"/>
      <c r="D67" s="51">
        <v>1025770</v>
      </c>
      <c r="E67" s="51"/>
      <c r="F67" s="51">
        <f t="shared" si="0"/>
        <v>1025770</v>
      </c>
    </row>
    <row r="68" spans="1:6" s="16" customFormat="1" ht="31.5">
      <c r="A68" s="22" t="s">
        <v>94</v>
      </c>
      <c r="B68" s="31" t="s">
        <v>95</v>
      </c>
      <c r="C68" s="54"/>
      <c r="D68" s="51">
        <v>56600</v>
      </c>
      <c r="E68" s="51"/>
      <c r="F68" s="51">
        <f t="shared" si="0"/>
        <v>56600</v>
      </c>
    </row>
    <row r="69" spans="1:6" ht="17.25" customHeight="1">
      <c r="A69" s="39">
        <v>30000000</v>
      </c>
      <c r="B69" s="11" t="s">
        <v>96</v>
      </c>
      <c r="C69" s="56">
        <f>C70</f>
        <v>0</v>
      </c>
      <c r="D69" s="56">
        <f>E69</f>
        <v>1000000</v>
      </c>
      <c r="E69" s="56">
        <f>E70+E71</f>
        <v>1000000</v>
      </c>
      <c r="F69" s="56">
        <f t="shared" si="0"/>
        <v>1000000</v>
      </c>
    </row>
    <row r="70" spans="1:6" s="16" customFormat="1" ht="47.25">
      <c r="A70" s="22">
        <v>31030000</v>
      </c>
      <c r="B70" s="29" t="s">
        <v>97</v>
      </c>
      <c r="C70" s="54"/>
      <c r="D70" s="51">
        <f>E70</f>
        <v>900000</v>
      </c>
      <c r="E70" s="51">
        <v>900000</v>
      </c>
      <c r="F70" s="57">
        <f t="shared" si="0"/>
        <v>900000</v>
      </c>
    </row>
    <row r="71" spans="1:6" s="16" customFormat="1" ht="47.25">
      <c r="A71" s="22" t="s">
        <v>98</v>
      </c>
      <c r="B71" s="29" t="s">
        <v>99</v>
      </c>
      <c r="C71" s="54"/>
      <c r="D71" s="51">
        <f>E71</f>
        <v>100000</v>
      </c>
      <c r="E71" s="51">
        <v>100000</v>
      </c>
      <c r="F71" s="57">
        <f t="shared" si="0"/>
        <v>100000</v>
      </c>
    </row>
    <row r="72" spans="1:9" ht="22.5" customHeight="1">
      <c r="A72" s="18"/>
      <c r="B72" s="11" t="s">
        <v>100</v>
      </c>
      <c r="C72" s="49">
        <f>C12+C17+C19+C24+C34+C44+C46+C51+C55+C57+C60</f>
        <v>30741800</v>
      </c>
      <c r="D72" s="49">
        <f>D10+D42+D69</f>
        <v>2106185</v>
      </c>
      <c r="E72" s="49">
        <f>E10+E42+E69</f>
        <v>1000000</v>
      </c>
      <c r="F72" s="49">
        <f>F10+F42+F69</f>
        <v>32847985</v>
      </c>
      <c r="I72" s="25"/>
    </row>
    <row r="73" spans="1:6" ht="19.5" customHeight="1">
      <c r="A73" s="39">
        <v>40000000</v>
      </c>
      <c r="B73" s="11" t="s">
        <v>101</v>
      </c>
      <c r="C73" s="49">
        <f>C74+C76+C79</f>
        <v>50096635</v>
      </c>
      <c r="D73" s="49">
        <f>D74+D76+D79</f>
        <v>3700000</v>
      </c>
      <c r="E73" s="49">
        <f>E74+E76+E79</f>
        <v>3700000</v>
      </c>
      <c r="F73" s="49">
        <f>F74+F76+F79</f>
        <v>53796635</v>
      </c>
    </row>
    <row r="74" spans="1:6" ht="19.5" customHeight="1">
      <c r="A74" s="18" t="s">
        <v>102</v>
      </c>
      <c r="B74" s="40" t="s">
        <v>103</v>
      </c>
      <c r="C74" s="55">
        <f>C75</f>
        <v>8793900</v>
      </c>
      <c r="D74" s="55">
        <f>D75</f>
        <v>0</v>
      </c>
      <c r="E74" s="55">
        <f>E75</f>
        <v>0</v>
      </c>
      <c r="F74" s="55">
        <f>F75</f>
        <v>8793900</v>
      </c>
    </row>
    <row r="75" spans="1:6" ht="15.75" customHeight="1">
      <c r="A75" s="18" t="s">
        <v>104</v>
      </c>
      <c r="B75" s="41" t="s">
        <v>105</v>
      </c>
      <c r="C75" s="55">
        <v>8793900</v>
      </c>
      <c r="D75" s="52"/>
      <c r="E75" s="58"/>
      <c r="F75" s="52">
        <f>C75</f>
        <v>8793900</v>
      </c>
    </row>
    <row r="76" spans="1:6" ht="15.75" customHeight="1">
      <c r="A76" s="18" t="s">
        <v>106</v>
      </c>
      <c r="B76" s="41" t="s">
        <v>107</v>
      </c>
      <c r="C76" s="55">
        <f>C77+C78</f>
        <v>19871700</v>
      </c>
      <c r="D76" s="55">
        <f>D77+D78</f>
        <v>0</v>
      </c>
      <c r="E76" s="55">
        <f>E77+E78</f>
        <v>0</v>
      </c>
      <c r="F76" s="55">
        <f>F77+F78</f>
        <v>19871700</v>
      </c>
    </row>
    <row r="77" spans="1:6" ht="31.5">
      <c r="A77" s="18" t="s">
        <v>108</v>
      </c>
      <c r="B77" s="41" t="s">
        <v>109</v>
      </c>
      <c r="C77" s="59">
        <v>12605100</v>
      </c>
      <c r="D77" s="52"/>
      <c r="E77" s="58"/>
      <c r="F77" s="52">
        <f aca="true" t="shared" si="1" ref="F77:F91">C77+D77</f>
        <v>12605100</v>
      </c>
    </row>
    <row r="78" spans="1:6" ht="31.5">
      <c r="A78" s="18" t="s">
        <v>110</v>
      </c>
      <c r="B78" s="41" t="s">
        <v>111</v>
      </c>
      <c r="C78" s="59">
        <v>7266600</v>
      </c>
      <c r="D78" s="52"/>
      <c r="E78" s="58"/>
      <c r="F78" s="52">
        <f t="shared" si="1"/>
        <v>7266600</v>
      </c>
    </row>
    <row r="79" spans="1:6" ht="31.5">
      <c r="A79" s="18" t="s">
        <v>112</v>
      </c>
      <c r="B79" s="41" t="s">
        <v>113</v>
      </c>
      <c r="C79" s="59">
        <f>SUM(C80:C91)</f>
        <v>21431035</v>
      </c>
      <c r="D79" s="59">
        <f>SUM(D80:D91)</f>
        <v>3700000</v>
      </c>
      <c r="E79" s="59">
        <f>SUM(E80:E91)</f>
        <v>3700000</v>
      </c>
      <c r="F79" s="59">
        <f>SUM(F80:F91)</f>
        <v>25131035</v>
      </c>
    </row>
    <row r="80" spans="1:6" ht="194.25" customHeight="1">
      <c r="A80" s="18" t="s">
        <v>114</v>
      </c>
      <c r="B80" s="24" t="s">
        <v>115</v>
      </c>
      <c r="C80" s="59">
        <v>14421000</v>
      </c>
      <c r="D80" s="52"/>
      <c r="E80" s="58"/>
      <c r="F80" s="52">
        <f t="shared" si="1"/>
        <v>14421000</v>
      </c>
    </row>
    <row r="81" spans="1:6" ht="130.5" customHeight="1">
      <c r="A81" s="18" t="s">
        <v>116</v>
      </c>
      <c r="B81" s="24" t="s">
        <v>117</v>
      </c>
      <c r="C81" s="59">
        <v>6027000</v>
      </c>
      <c r="D81" s="52"/>
      <c r="E81" s="58"/>
      <c r="F81" s="52">
        <f t="shared" si="1"/>
        <v>6027000</v>
      </c>
    </row>
    <row r="82" spans="1:6" ht="63.75" customHeight="1">
      <c r="A82" s="18" t="s">
        <v>118</v>
      </c>
      <c r="B82" s="24" t="s">
        <v>119</v>
      </c>
      <c r="C82" s="59">
        <v>2700</v>
      </c>
      <c r="D82" s="52"/>
      <c r="E82" s="58"/>
      <c r="F82" s="52">
        <f t="shared" si="1"/>
        <v>2700</v>
      </c>
    </row>
    <row r="83" spans="1:6" ht="46.5" customHeight="1">
      <c r="A83" s="18" t="s">
        <v>143</v>
      </c>
      <c r="B83" s="24" t="s">
        <v>144</v>
      </c>
      <c r="C83" s="59">
        <v>33000</v>
      </c>
      <c r="D83" s="52"/>
      <c r="E83" s="58"/>
      <c r="F83" s="52">
        <f t="shared" si="1"/>
        <v>33000</v>
      </c>
    </row>
    <row r="84" spans="1:6" ht="66.75" customHeight="1">
      <c r="A84" s="18" t="s">
        <v>120</v>
      </c>
      <c r="B84" s="24" t="s">
        <v>145</v>
      </c>
      <c r="C84" s="59">
        <v>235300</v>
      </c>
      <c r="D84" s="52"/>
      <c r="E84" s="58"/>
      <c r="F84" s="52">
        <f t="shared" si="1"/>
        <v>235300</v>
      </c>
    </row>
    <row r="85" spans="1:6" ht="66.75" customHeight="1">
      <c r="A85" s="18" t="s">
        <v>120</v>
      </c>
      <c r="B85" s="24" t="s">
        <v>146</v>
      </c>
      <c r="C85" s="59">
        <v>15505</v>
      </c>
      <c r="D85" s="52"/>
      <c r="E85" s="58"/>
      <c r="F85" s="52">
        <f t="shared" si="1"/>
        <v>15505</v>
      </c>
    </row>
    <row r="86" spans="1:6" ht="49.5" customHeight="1">
      <c r="A86" s="18" t="s">
        <v>121</v>
      </c>
      <c r="B86" s="24" t="s">
        <v>122</v>
      </c>
      <c r="C86" s="59">
        <v>58200</v>
      </c>
      <c r="D86" s="52"/>
      <c r="E86" s="58"/>
      <c r="F86" s="52">
        <f t="shared" si="1"/>
        <v>58200</v>
      </c>
    </row>
    <row r="87" spans="1:6" ht="49.5" customHeight="1">
      <c r="A87" s="18" t="s">
        <v>123</v>
      </c>
      <c r="B87" s="24" t="s">
        <v>124</v>
      </c>
      <c r="C87" s="59">
        <v>197200</v>
      </c>
      <c r="D87" s="52"/>
      <c r="E87" s="58"/>
      <c r="F87" s="52">
        <f t="shared" si="1"/>
        <v>197200</v>
      </c>
    </row>
    <row r="88" spans="1:6" ht="30.75" customHeight="1">
      <c r="A88" s="18" t="s">
        <v>139</v>
      </c>
      <c r="B88" s="24" t="s">
        <v>140</v>
      </c>
      <c r="C88" s="59">
        <v>359120</v>
      </c>
      <c r="D88" s="59"/>
      <c r="E88" s="59"/>
      <c r="F88" s="52">
        <f t="shared" si="1"/>
        <v>359120</v>
      </c>
    </row>
    <row r="89" spans="1:6" ht="30.75" customHeight="1">
      <c r="A89" s="18" t="s">
        <v>139</v>
      </c>
      <c r="B89" s="24" t="s">
        <v>141</v>
      </c>
      <c r="C89" s="59">
        <v>52400</v>
      </c>
      <c r="D89" s="59"/>
      <c r="E89" s="60"/>
      <c r="F89" s="52">
        <f t="shared" si="1"/>
        <v>52400</v>
      </c>
    </row>
    <row r="90" spans="1:6" ht="47.25" customHeight="1">
      <c r="A90" s="18" t="s">
        <v>139</v>
      </c>
      <c r="B90" s="24" t="s">
        <v>142</v>
      </c>
      <c r="C90" s="59">
        <v>29610</v>
      </c>
      <c r="D90" s="59"/>
      <c r="E90" s="60"/>
      <c r="F90" s="52">
        <f t="shared" si="1"/>
        <v>29610</v>
      </c>
    </row>
    <row r="91" spans="1:6" ht="31.5" customHeight="1">
      <c r="A91" s="18" t="s">
        <v>125</v>
      </c>
      <c r="B91" s="24" t="s">
        <v>126</v>
      </c>
      <c r="C91" s="59"/>
      <c r="D91" s="52">
        <v>3700000</v>
      </c>
      <c r="E91" s="58">
        <v>3700000</v>
      </c>
      <c r="F91" s="52">
        <f t="shared" si="1"/>
        <v>3700000</v>
      </c>
    </row>
    <row r="92" spans="1:6" ht="15.75">
      <c r="A92" s="42"/>
      <c r="B92" s="43" t="s">
        <v>127</v>
      </c>
      <c r="C92" s="49">
        <f>C73+C72</f>
        <v>80838435</v>
      </c>
      <c r="D92" s="49">
        <f>D73+D72</f>
        <v>5806185</v>
      </c>
      <c r="E92" s="49">
        <f>E73+E72</f>
        <v>4700000</v>
      </c>
      <c r="F92" s="49">
        <f>F73+F72</f>
        <v>86644620</v>
      </c>
    </row>
    <row r="94" spans="1:6" ht="15.75">
      <c r="A94" s="12"/>
      <c r="B94" s="61" t="s">
        <v>128</v>
      </c>
      <c r="C94" s="61"/>
      <c r="D94" s="61"/>
      <c r="E94" s="66" t="s">
        <v>129</v>
      </c>
      <c r="F94" s="66"/>
    </row>
    <row r="95" ht="15.75">
      <c r="C95" s="44"/>
    </row>
    <row r="96" ht="15.75">
      <c r="C96" s="44"/>
    </row>
    <row r="97" spans="3:6" ht="15.75">
      <c r="C97" s="44"/>
      <c r="E97" s="45"/>
      <c r="F97" s="45"/>
    </row>
    <row r="98" spans="3:6" ht="14.25">
      <c r="C98" s="46"/>
      <c r="F98" s="46"/>
    </row>
    <row r="108" spans="3:6" ht="15">
      <c r="C108" s="47"/>
      <c r="D108" s="47"/>
      <c r="E108" s="47"/>
      <c r="F108" s="47"/>
    </row>
  </sheetData>
  <sheetProtection/>
  <mergeCells count="11">
    <mergeCell ref="D8:E8"/>
    <mergeCell ref="F8:F9"/>
    <mergeCell ref="D2:F2"/>
    <mergeCell ref="D3:F3"/>
    <mergeCell ref="D4:F4"/>
    <mergeCell ref="D5:F5"/>
    <mergeCell ref="E94:F94"/>
    <mergeCell ref="A6:F6"/>
    <mergeCell ref="A8:A9"/>
    <mergeCell ref="B8:B9"/>
    <mergeCell ref="C8:C9"/>
  </mergeCells>
  <printOptions/>
  <pageMargins left="1.1811023622047245" right="0.1968503937007874" top="0.15748031496062992" bottom="0.1968503937007874" header="0.15748031496062992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2019-04-01T07:10:57Z</cp:lastPrinted>
  <dcterms:created xsi:type="dcterms:W3CDTF">1996-10-08T23:32:33Z</dcterms:created>
  <dcterms:modified xsi:type="dcterms:W3CDTF">2019-04-01T08:52:26Z</dcterms:modified>
  <cp:category/>
  <cp:version/>
  <cp:contentType/>
  <cp:contentStatus/>
</cp:coreProperties>
</file>